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8790"/>
  </bookViews>
  <sheets>
    <sheet name="Sheet1" sheetId="1" r:id="rId1"/>
    <sheet name="Lis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101" i="1"/>
  <c r="F132" i="1" l="1"/>
  <c r="F131" i="1"/>
  <c r="F130" i="1"/>
  <c r="F129" i="1"/>
  <c r="F128" i="1"/>
  <c r="F127" i="1"/>
  <c r="F114" i="1"/>
  <c r="F115" i="1"/>
  <c r="F116" i="1"/>
  <c r="F117" i="1"/>
  <c r="F118" i="1"/>
  <c r="F113" i="1"/>
  <c r="F102" i="1"/>
  <c r="F103" i="1"/>
  <c r="F104" i="1"/>
  <c r="F105" i="1"/>
  <c r="F108" i="1" s="1"/>
  <c r="F133" i="1" s="1"/>
  <c r="F106" i="1"/>
  <c r="F99" i="1"/>
  <c r="F94" i="1"/>
  <c r="F92" i="1"/>
  <c r="F87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72" i="1"/>
  <c r="F67" i="1"/>
  <c r="F60" i="1"/>
  <c r="F61" i="1"/>
  <c r="F62" i="1"/>
  <c r="F64" i="1"/>
  <c r="F65" i="1"/>
  <c r="F59" i="1"/>
  <c r="F54" i="1"/>
  <c r="F50" i="1"/>
  <c r="F51" i="1"/>
  <c r="F52" i="1"/>
  <c r="F49" i="1"/>
  <c r="F44" i="1"/>
  <c r="F37" i="1"/>
  <c r="F38" i="1"/>
  <c r="F39" i="1"/>
  <c r="F40" i="1"/>
  <c r="F41" i="1"/>
  <c r="F42" i="1"/>
  <c r="F36" i="1"/>
  <c r="F31" i="1"/>
  <c r="F29" i="1"/>
  <c r="F28" i="1"/>
  <c r="F20" i="1"/>
  <c r="F21" i="1"/>
  <c r="F23" i="1" s="1"/>
  <c r="F126" i="1" s="1"/>
  <c r="F19" i="1"/>
  <c r="F9" i="1"/>
  <c r="F10" i="1"/>
  <c r="F11" i="1"/>
  <c r="F12" i="1"/>
  <c r="F8" i="1"/>
  <c r="F14" i="1" s="1"/>
  <c r="F125" i="1" s="1"/>
  <c r="F120" i="1" l="1"/>
  <c r="F134" i="1" s="1"/>
  <c r="F136" i="1" s="1"/>
  <c r="F138" i="1" s="1"/>
  <c r="F140" i="1" s="1"/>
</calcChain>
</file>

<file path=xl/sharedStrings.xml><?xml version="1.0" encoding="utf-8"?>
<sst xmlns="http://schemas.openxmlformats.org/spreadsheetml/2006/main" count="218" uniqueCount="111">
  <si>
    <t>I. RUŠENJA I DEMONTAŽE</t>
  </si>
  <si>
    <t>OPIS STAVKE</t>
  </si>
  <si>
    <t>KOLIČINA</t>
  </si>
  <si>
    <t>JED. CIJENA</t>
  </si>
  <si>
    <t>MJ. JED.</t>
  </si>
  <si>
    <t>UKUPNO</t>
  </si>
  <si>
    <t>R.BR.</t>
  </si>
  <si>
    <t>Demontaža ugrađenog ormara u hodniku, uključen odvoz na deponiju</t>
  </si>
  <si>
    <t>Demontaža rasvjetnih tijela luster(1) i karniša (3), uključen odvoz na deponiju</t>
  </si>
  <si>
    <t>Rušenje keramičkih pločica na zidu i podu kupaonice i na podu WC-a, na podu kuhinje i na zidu kuhinje. Rušenje sokla u WC-u i balkonu, uključen odvoz na deponiju</t>
  </si>
  <si>
    <t>Demontaža el. Bojlera, kade, WC školjke sa vodokotlićem, 2 umivaonika sa pipama, pipa na kadi i u kuhinji, uključen odvoz na deponiju</t>
  </si>
  <si>
    <t>Rezanje i uklanjanje lamel parketa koji je uništen, uključen odvoz na deponiju</t>
  </si>
  <si>
    <t>kom</t>
  </si>
  <si>
    <t>m2</t>
  </si>
  <si>
    <t>paušal</t>
  </si>
  <si>
    <t>UKUPNO I</t>
  </si>
  <si>
    <t>II. ZIDARSKI RADOVI</t>
  </si>
  <si>
    <t>Obzidavanje kade siporeksom, kada dim. 75x160 cm</t>
  </si>
  <si>
    <t>Izravnavanje zidnih površina nakon rušenja pločica, cca 50% površine na koju ide nova keramika</t>
  </si>
  <si>
    <t>Prerada odvoda od umivaonika u kupaonici. Krpanje i zidarska obrada</t>
  </si>
  <si>
    <t>UKUPNO II</t>
  </si>
  <si>
    <t>III. IZOLATERSKI RADOVI</t>
  </si>
  <si>
    <t>Premazivanje poda kupaonice i zidova uz kadu do visine 1,6m, sa polimercementnim dvokomponentnim hidroizolacijskim premazom (tipa Mapelastic)</t>
  </si>
  <si>
    <t>Premazivanje poda u WC-u, opis kao st.1, sa zadignutim rubovima po zidu 15 cm</t>
  </si>
  <si>
    <t>UKUPNO III</t>
  </si>
  <si>
    <t>IV. KERAMIČARSKI RADOVI</t>
  </si>
  <si>
    <t>Dobava i postava mase za niveliranje prije postave nove keramike na podu WC-a, kupaonice, kuhinje i balkona</t>
  </si>
  <si>
    <t>Dobava i postava podnih keramičkih pločica u kuhinji, uključen sokl visine 10 cm. Sve ostalo kao točka 2</t>
  </si>
  <si>
    <t>Dobava i postava zidnih keramičkih pločica na zidu u kuhinji u visini 0,8 m. Pločice I. Klase, postavljaju se na ljepilo, fuga 2,0 mm. U cijeni PVC lajsne, cijena ker.pl. Do 100 kn sa PDV-om</t>
  </si>
  <si>
    <t>Dobava i postava zidnih keramičkih pločica u kupaonici na zidovima u punoj visini od 2,4 m. Sve ostalo kao točka 2</t>
  </si>
  <si>
    <t>Dobava i postava podnih keramičkih pločica na podu kupaonice. Sve ostalo kao točka 2</t>
  </si>
  <si>
    <t>Dobava i postava keramičkih pločica na podu WC-a, uključen sokl vis. 10 cm. Sve ostalo kao točka 2</t>
  </si>
  <si>
    <t>Dobava i postava podnih keramičkih pločica za vanjske prostore, mrazootporne, kao GRESS, I klasa, postavljaju se na postojeće pločice na balkonu. Uključiti sokl visine 10 cm</t>
  </si>
  <si>
    <t>V. PARKETARSKI RADOVI</t>
  </si>
  <si>
    <t>Dobava i promjena oštećenog lamel parketa na mjestima gdje je uklonjen stari parket</t>
  </si>
  <si>
    <t>Manji popravci lamel parketa u stanu (na rubu vrata ili uz štok)</t>
  </si>
  <si>
    <t>Brušenje, kitanje i lakiranje (2-3 puta) lamel parketa sjajnim lakom</t>
  </si>
  <si>
    <t>Dobava i postava parket lajsni od punog drveta dim. 45/14 mm</t>
  </si>
  <si>
    <t>UKUPNO IV</t>
  </si>
  <si>
    <t>m1</t>
  </si>
  <si>
    <t>UKUPNO V</t>
  </si>
  <si>
    <t>VI. SOBOSLIKARSKI RADOVI</t>
  </si>
  <si>
    <t>UKUPNO VI</t>
  </si>
  <si>
    <t>Bojanje stana, zidova i stropova disperzivnom bojom prema uputi proizvođača. Ukljulene predradnje - mjestimično gletanje, struganje stare boje, otprašivanje</t>
  </si>
  <si>
    <t>Bojanje balkona, zidova i stropova fasadex bojom. Uključeno struganje stare boje i gletanje</t>
  </si>
  <si>
    <t>Bojanje željeznog rukohvata na balkonu (8x4x600), uključene predradnje</t>
  </si>
  <si>
    <t>Bojanje drvene stolarije (lazur boja drveta). Prozori: mala soba 0,9x1,7; dnevni boravak 2,65x0,95, 2,65x1,40; spavaća soba 2,2x1,50; kuhinja 1,7x1,40; Svi prozori imaju unutrašnju drvenu klupčicu šir. 25 cm i drvenu rolet kutiju. Sobna vrata sa nadsvjetlom i dovratnicima. Ostakljena sobna vrata 2,6x0,8, 3 komada. Puna sobna vrata sa nadsvjetlom i dovratnicima dim. 2,6x0,8, 4 komada</t>
  </si>
  <si>
    <t>Bojanje cijevi od centralnog grijanja, uključeno brušenje i lakiranje</t>
  </si>
  <si>
    <t>Cijevi fi 20</t>
  </si>
  <si>
    <t>Cijevi fi 50</t>
  </si>
  <si>
    <t>VII. RADOVI NA VODOVODU I KANALIZACIJI</t>
  </si>
  <si>
    <t>Zamjena postojećih te dobava i montaža kutnih ventila sa kromiranom kapom (promjena)</t>
  </si>
  <si>
    <t>Dobava i montaža sifona za perilicu rublja</t>
  </si>
  <si>
    <t>Dobava i montaža , preinaka instalacje za odvod i dovod vode u kuhinji. Potrebno je instalaciju preraditi na tzv. Srčastu za visoke zidne, uključiti štemanje i obradu. Pipa i sifoni nisu uključeni, samo čepovi na zidu</t>
  </si>
  <si>
    <t>Dobava i montaža ležeće kade dm. 75x160. Uključene nogice, sifon, brtve, vratašca (I. Klasa)</t>
  </si>
  <si>
    <t>Dobava i montaža jednoručne mješalice za kadu sa tušem i nosačem</t>
  </si>
  <si>
    <t>Dobava i montaža umivaonika u kupaonicu, uključen sifon i pribor, dim. 50 cm (I. Klasa)</t>
  </si>
  <si>
    <t>Dobava i montaža mini umivaonika u WC. Uključen sifon i pribor za montažu (I. Klasa)</t>
  </si>
  <si>
    <t>Dobava i montaža mješalice za umivaonike</t>
  </si>
  <si>
    <t>Dobava i montaža pipe za perilicu rublja</t>
  </si>
  <si>
    <t>Dobava i montaža WC školjke sa niskomontažnim vodokotlićem i daskom, uključene gume, brtve, sav pribor, vijci do pune funkcionalnosti stavke</t>
  </si>
  <si>
    <t>Dobava i montaža el. Bojlera od 50 l, uključen potreban pribor za montažu, gibljive cijevi, diana vijci, uključen el. Priključak, do pune funkcionalnosti</t>
  </si>
  <si>
    <t>Dobava i postava limenih vratašaca u WC-u ispod umivaonika, iza školjke</t>
  </si>
  <si>
    <t>Dobava i mntaža nosača WC papira</t>
  </si>
  <si>
    <t>Dobava i montaža nosača za ručnike</t>
  </si>
  <si>
    <t>UKUPNO VII</t>
  </si>
  <si>
    <t>VIII. RADOVI NA INSTALACIJI GRIJANJA</t>
  </si>
  <si>
    <t>Demontaža, čišćenje, ponovna motaža i puštanje u pogon 5 komada radijatora. Uključena dobava i ugradnja novih termostatskih ventila i prigušnica, po potrebi zamjena nosača, ukljulen set za instalaciju. Grijanje preko toplane</t>
  </si>
  <si>
    <t>UKUPNO VIII</t>
  </si>
  <si>
    <t>IX. ELEKTROINSTALATERSKI RADOVI</t>
  </si>
  <si>
    <t>Izrada po jednog rasvjetnog mjesta na zidu u kupaonici i kuhinji</t>
  </si>
  <si>
    <t>Dobava i montaža šuko utičnica u stanu, uključena demontaža postojećih</t>
  </si>
  <si>
    <t>Dobava i montaža duple utičnice, uključena demontaža postojeće</t>
  </si>
  <si>
    <t>Dobava i montaža antenske utičnice, uključena demontaža postojeće</t>
  </si>
  <si>
    <t>Dobava i montaža vodotijesnih utičnica, uključena demontaža postojećih</t>
  </si>
  <si>
    <t>Dobava i montaža indikatoraza kupaonicu, uključena demontaža postojećih</t>
  </si>
  <si>
    <t>Dobava i montaža plafonijere u sve prostorije</t>
  </si>
  <si>
    <t>Pregled kompletne el.instalacije</t>
  </si>
  <si>
    <t>UKUPNO IX</t>
  </si>
  <si>
    <t>X. RAZNI RADOVI</t>
  </si>
  <si>
    <t>Servis roleta u čitavom stanu. Dimenzije: 0,95x2,60 (dn.bor.); 0,95x2,60 (dn.bor.); 0,90x1,70 (mala soba); 1,40x1,70 (kuh.); 1,50x2,20 (sp.soba) Uključeno pranje, čišćenje rolet kutija i lamela, promjena gurtni, kitanje i brtvljenje oko prozora</t>
  </si>
  <si>
    <t>Zamjena, dobava i montaža novih kvaka i rozeta na sobnim vratima, kupaonici i WC-u</t>
  </si>
  <si>
    <t>Dobava i ugradnja izolacijskog panela na parapetu dim 1,0x1,50 (u dn.sobi ispod prozora)</t>
  </si>
  <si>
    <t>Dobava i ugradnja stakla na fiksnom dijelu prozora u spavaćoj sobi, duplo armirano staklo dim. 0,4x1,20. Uključena demontaža i odvoz</t>
  </si>
  <si>
    <t>Dobava i ugradnja protuprovalnih, vatrootpornih ulaznih vrata dim. 100x200 cm, uključena demontaža i odvoz starih vrata, uključena zidarska obrad, opšavi i dr. Do pune gotovosti stavke</t>
  </si>
  <si>
    <t>Čišćenje stana, uključeno podovi, stolarija, stakla, balkon</t>
  </si>
  <si>
    <t>UKUPNO X</t>
  </si>
  <si>
    <t>REKAPITULACIJA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</si>
  <si>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</si>
  <si>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</si>
  <si>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</si>
  <si>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</si>
  <si>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</si>
  <si>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</si>
  <si>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</si>
  <si>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</si>
  <si>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</si>
  <si>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</si>
  <si>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RUŠENJA I DEMONTAŽE</t>
  </si>
  <si>
    <t>ZIDARSKI RADOVI</t>
  </si>
  <si>
    <t>IZOLATERSKI RADOVI</t>
  </si>
  <si>
    <t>KERAMIČARSKI RADOVI</t>
  </si>
  <si>
    <t>PARKETARSKI RADOVI</t>
  </si>
  <si>
    <t>SOBOSLIKARSKI RADOVI</t>
  </si>
  <si>
    <t>RADOVI NA VODOVODU I KANALIZACIJI</t>
  </si>
  <si>
    <t>RADOVI NA INSTALACIJI GRIJANJA</t>
  </si>
  <si>
    <t>ELEKTROINSTALATERSKI RADOVI</t>
  </si>
  <si>
    <t>RAZNI RADOVI</t>
  </si>
  <si>
    <t>PDV 25%</t>
  </si>
  <si>
    <t>UKUPNO SA PDV-OM</t>
  </si>
  <si>
    <r>
      <t>TROŠKOVNIK ZA ADAPTACIJU STANA U KARLOVCU, ULICA KRALJA ZVONIMIRA 16, RAZIZEMLJE, P=71,75m</t>
    </r>
    <r>
      <rPr>
        <b/>
        <sz val="14"/>
        <color theme="1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</si>
</sst>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topLeftCell="A118" workbookViewId="0">
      <selection activeCell="E106" sqref="E106"/>
    </sheetView>
  </sheetViews>
  <sheetFormatPr defaultRowHeight="15" x14ac:dyDescent="0.25"/>
  <cols>
    <col min="1" max="1" width="5.5703125" customWidth="1"/>
    <col min="2" max="2" width="27.7109375" style="4" customWidth="1"/>
    <col min="4" max="4" width="8.85546875" style="3"/>
    <col min="5" max="5" width="11.42578125" customWidth="1"/>
    <col min="6" max="6" width="18.42578125" style="10" customWidth="1"/>
  </cols>
  <sheetData>
    <row r="1" spans="1:7" ht="18.75" customHeight="1" x14ac:dyDescent="0.25">
      <c r="B1" s="12" t="s">
        <v>110</v>
      </c>
      <c r="C1" s="12"/>
      <c r="D1" s="12"/>
      <c r="E1" s="12"/>
      <c r="F1" s="12"/>
      <c r="G1" s="12"/>
    </row>
    <row r="2" spans="1:7" x14ac:dyDescent="0.25">
      <c r="B2" s="12"/>
      <c r="C2" s="12"/>
      <c r="D2" s="12"/>
      <c r="E2" s="12"/>
      <c r="F2" s="12"/>
      <c r="G2" s="12"/>
    </row>
    <row r="3" spans="1:7" x14ac:dyDescent="0.25">
      <c r="B3" s="12"/>
      <c r="C3" s="12"/>
      <c r="D3" s="12"/>
      <c r="E3" s="12"/>
      <c r="F3" s="12"/>
      <c r="G3" s="12"/>
    </row>
    <row r="5" spans="1:7" ht="18.75" x14ac:dyDescent="0.25">
      <c r="B5" s="6" t="s">
        <v>0</v>
      </c>
    </row>
    <row r="7" spans="1:7" x14ac:dyDescent="0.25">
      <c r="A7" t="s">
        <v>6</v>
      </c>
      <c r="B7" s="4" t="s">
        <v>1</v>
      </c>
      <c r="C7" t="s">
        <v>4</v>
      </c>
      <c r="D7" s="3" t="s">
        <v>2</v>
      </c>
      <c r="E7" t="s">
        <v>3</v>
      </c>
      <c r="F7" s="10" t="s">
        <v>5</v>
      </c>
    </row>
    <row r="8" spans="1:7" s="1" customFormat="1" ht="45" x14ac:dyDescent="0.25">
      <c r="A8" s="1">
        <v>1</v>
      </c>
      <c r="B8" s="2" t="s">
        <v>7</v>
      </c>
      <c r="C8" s="1" t="s">
        <v>12</v>
      </c>
      <c r="D8" s="3">
        <v>1</v>
      </c>
      <c r="E8" s="8"/>
      <c r="F8" s="3">
        <f>D8*E8</f>
        <v>0</v>
      </c>
    </row>
    <row r="9" spans="1:7" s="1" customFormat="1" ht="45" x14ac:dyDescent="0.25">
      <c r="A9" s="1">
        <v>2</v>
      </c>
      <c r="B9" s="2" t="s">
        <v>8</v>
      </c>
      <c r="C9" s="1" t="s">
        <v>12</v>
      </c>
      <c r="D9" s="3">
        <v>4</v>
      </c>
      <c r="E9" s="8"/>
      <c r="F9" s="3">
        <f t="shared" ref="F9:F12" si="0">D9*E9</f>
        <v>0</v>
      </c>
    </row>
    <row r="10" spans="1:7" s="1" customFormat="1" ht="90" x14ac:dyDescent="0.25">
      <c r="A10" s="1">
        <v>3</v>
      </c>
      <c r="B10" s="2" t="s">
        <v>9</v>
      </c>
      <c r="C10" s="1" t="s">
        <v>13</v>
      </c>
      <c r="D10" s="3">
        <v>36</v>
      </c>
      <c r="E10" s="8"/>
      <c r="F10" s="3">
        <f t="shared" si="0"/>
        <v>0</v>
      </c>
    </row>
    <row r="11" spans="1:7" s="1" customFormat="1" ht="75" x14ac:dyDescent="0.25">
      <c r="A11" s="1">
        <v>4</v>
      </c>
      <c r="B11" s="2" t="s">
        <v>10</v>
      </c>
      <c r="C11" s="1" t="s">
        <v>14</v>
      </c>
      <c r="D11" s="3">
        <v>1</v>
      </c>
      <c r="E11" s="8"/>
      <c r="F11" s="3">
        <f t="shared" si="0"/>
        <v>0</v>
      </c>
    </row>
    <row r="12" spans="1:7" s="1" customFormat="1" ht="45" x14ac:dyDescent="0.25">
      <c r="A12" s="1">
        <v>5</v>
      </c>
      <c r="B12" s="2" t="s">
        <v>11</v>
      </c>
      <c r="C12" s="1" t="s">
        <v>13</v>
      </c>
      <c r="D12" s="3">
        <v>3</v>
      </c>
      <c r="E12" s="8"/>
      <c r="F12" s="3">
        <f t="shared" si="0"/>
        <v>0</v>
      </c>
    </row>
    <row r="14" spans="1:7" ht="14.45" x14ac:dyDescent="0.3">
      <c r="B14" s="2" t="s">
        <v>15</v>
      </c>
      <c r="F14" s="3">
        <f>SUM(F8:F12)</f>
        <v>0</v>
      </c>
    </row>
    <row r="16" spans="1:7" ht="18" x14ac:dyDescent="0.3">
      <c r="B16" s="6" t="s">
        <v>16</v>
      </c>
    </row>
    <row r="18" spans="1:6" x14ac:dyDescent="0.25">
      <c r="A18" t="s">
        <v>6</v>
      </c>
      <c r="B18" s="4" t="s">
        <v>1</v>
      </c>
      <c r="C18" t="s">
        <v>4</v>
      </c>
      <c r="D18" s="3" t="s">
        <v>2</v>
      </c>
      <c r="E18" t="s">
        <v>3</v>
      </c>
      <c r="F18" s="10" t="s">
        <v>5</v>
      </c>
    </row>
    <row r="19" spans="1:6" s="1" customFormat="1" ht="45" x14ac:dyDescent="0.25">
      <c r="A19" s="1">
        <v>1</v>
      </c>
      <c r="B19" s="2" t="s">
        <v>17</v>
      </c>
      <c r="C19" s="1" t="s">
        <v>14</v>
      </c>
      <c r="D19" s="3">
        <v>1</v>
      </c>
      <c r="E19" s="8"/>
      <c r="F19" s="3">
        <f>D19*E19</f>
        <v>0</v>
      </c>
    </row>
    <row r="20" spans="1:6" s="1" customFormat="1" ht="60" x14ac:dyDescent="0.25">
      <c r="A20" s="1">
        <v>2</v>
      </c>
      <c r="B20" s="2" t="s">
        <v>18</v>
      </c>
      <c r="C20" s="1" t="s">
        <v>13</v>
      </c>
      <c r="D20" s="3">
        <v>10</v>
      </c>
      <c r="E20" s="8"/>
      <c r="F20" s="3">
        <f t="shared" ref="F20:F21" si="1">D20*E20</f>
        <v>0</v>
      </c>
    </row>
    <row r="21" spans="1:6" s="1" customFormat="1" ht="45" x14ac:dyDescent="0.25">
      <c r="A21" s="1">
        <v>3</v>
      </c>
      <c r="B21" s="2" t="s">
        <v>19</v>
      </c>
      <c r="C21" s="1" t="s">
        <v>14</v>
      </c>
      <c r="D21" s="3">
        <v>1</v>
      </c>
      <c r="E21" s="8"/>
      <c r="F21" s="3">
        <f t="shared" si="1"/>
        <v>0</v>
      </c>
    </row>
    <row r="23" spans="1:6" x14ac:dyDescent="0.25">
      <c r="B23" s="2" t="s">
        <v>20</v>
      </c>
      <c r="F23" s="3">
        <f>SUM(F19:F21)</f>
        <v>0</v>
      </c>
    </row>
    <row r="25" spans="1:6" ht="18.75" x14ac:dyDescent="0.25">
      <c r="B25" s="6" t="s">
        <v>21</v>
      </c>
    </row>
    <row r="27" spans="1:6" x14ac:dyDescent="0.25">
      <c r="A27" t="s">
        <v>6</v>
      </c>
      <c r="B27" s="4" t="s">
        <v>1</v>
      </c>
      <c r="C27" t="s">
        <v>4</v>
      </c>
      <c r="D27" s="3" t="s">
        <v>2</v>
      </c>
      <c r="E27" t="s">
        <v>3</v>
      </c>
      <c r="F27" s="10" t="s">
        <v>5</v>
      </c>
    </row>
    <row r="28" spans="1:6" s="1" customFormat="1" ht="105" x14ac:dyDescent="0.25">
      <c r="A28" s="1">
        <v>1</v>
      </c>
      <c r="B28" s="2" t="s">
        <v>22</v>
      </c>
      <c r="C28" s="1" t="s">
        <v>13</v>
      </c>
      <c r="D28" s="3">
        <v>10</v>
      </c>
      <c r="E28" s="8"/>
      <c r="F28" s="3">
        <f>D28*E28</f>
        <v>0</v>
      </c>
    </row>
    <row r="29" spans="1:6" s="1" customFormat="1" ht="45" x14ac:dyDescent="0.25">
      <c r="A29" s="1">
        <v>2</v>
      </c>
      <c r="B29" s="2" t="s">
        <v>23</v>
      </c>
      <c r="C29" s="1" t="s">
        <v>13</v>
      </c>
      <c r="D29" s="3">
        <v>2</v>
      </c>
      <c r="E29" s="8"/>
      <c r="F29" s="3">
        <f>D29*E29</f>
        <v>0</v>
      </c>
    </row>
    <row r="31" spans="1:6" x14ac:dyDescent="0.25">
      <c r="B31" s="2" t="s">
        <v>24</v>
      </c>
      <c r="F31" s="3">
        <f>SUM(F28:F29)</f>
        <v>0</v>
      </c>
    </row>
    <row r="33" spans="1:6" ht="18.75" x14ac:dyDescent="0.25">
      <c r="B33" s="6" t="s">
        <v>25</v>
      </c>
    </row>
    <row r="35" spans="1:6" x14ac:dyDescent="0.25">
      <c r="A35" t="s">
        <v>6</v>
      </c>
      <c r="B35" s="4" t="s">
        <v>1</v>
      </c>
      <c r="C35" t="s">
        <v>4</v>
      </c>
      <c r="D35" s="3" t="s">
        <v>2</v>
      </c>
      <c r="E35" t="s">
        <v>3</v>
      </c>
      <c r="F35" s="10" t="s">
        <v>5</v>
      </c>
    </row>
    <row r="36" spans="1:6" s="1" customFormat="1" ht="75" x14ac:dyDescent="0.25">
      <c r="A36" s="1">
        <v>1</v>
      </c>
      <c r="B36" s="2" t="s">
        <v>26</v>
      </c>
      <c r="C36" s="1" t="s">
        <v>13</v>
      </c>
      <c r="D36" s="3">
        <v>22</v>
      </c>
      <c r="E36" s="8"/>
      <c r="F36" s="3">
        <f>D36*E36</f>
        <v>0</v>
      </c>
    </row>
    <row r="37" spans="1:6" s="1" customFormat="1" ht="105" x14ac:dyDescent="0.25">
      <c r="A37" s="1">
        <v>2</v>
      </c>
      <c r="B37" s="2" t="s">
        <v>28</v>
      </c>
      <c r="C37" s="1" t="s">
        <v>13</v>
      </c>
      <c r="D37" s="3">
        <v>5</v>
      </c>
      <c r="E37" s="8"/>
      <c r="F37" s="3">
        <f t="shared" ref="F37:F42" si="2">D37*E37</f>
        <v>0</v>
      </c>
    </row>
    <row r="38" spans="1:6" s="1" customFormat="1" ht="60" x14ac:dyDescent="0.25">
      <c r="A38" s="1">
        <v>3</v>
      </c>
      <c r="B38" s="2" t="s">
        <v>27</v>
      </c>
      <c r="C38" s="1" t="s">
        <v>13</v>
      </c>
      <c r="D38" s="3">
        <v>11</v>
      </c>
      <c r="E38" s="8"/>
      <c r="F38" s="3">
        <f t="shared" si="2"/>
        <v>0</v>
      </c>
    </row>
    <row r="39" spans="1:6" s="1" customFormat="1" ht="75" x14ac:dyDescent="0.25">
      <c r="A39" s="1">
        <v>4</v>
      </c>
      <c r="B39" s="2" t="s">
        <v>29</v>
      </c>
      <c r="C39" s="1" t="s">
        <v>13</v>
      </c>
      <c r="D39" s="3">
        <v>16</v>
      </c>
      <c r="E39" s="8"/>
      <c r="F39" s="3">
        <f t="shared" si="2"/>
        <v>0</v>
      </c>
    </row>
    <row r="40" spans="1:6" s="1" customFormat="1" ht="60" x14ac:dyDescent="0.25">
      <c r="A40" s="1">
        <v>5</v>
      </c>
      <c r="B40" s="2" t="s">
        <v>30</v>
      </c>
      <c r="C40" s="1" t="s">
        <v>13</v>
      </c>
      <c r="D40" s="3">
        <v>3</v>
      </c>
      <c r="E40" s="8"/>
      <c r="F40" s="3">
        <f t="shared" si="2"/>
        <v>0</v>
      </c>
    </row>
    <row r="41" spans="1:6" ht="60" x14ac:dyDescent="0.25">
      <c r="A41" s="1">
        <v>6</v>
      </c>
      <c r="B41" s="2" t="s">
        <v>31</v>
      </c>
      <c r="C41" s="1" t="s">
        <v>13</v>
      </c>
      <c r="D41" s="3">
        <v>2.5</v>
      </c>
      <c r="E41" s="9"/>
      <c r="F41" s="3">
        <f t="shared" si="2"/>
        <v>0</v>
      </c>
    </row>
    <row r="42" spans="1:6" ht="105" x14ac:dyDescent="0.25">
      <c r="A42" s="1">
        <v>7</v>
      </c>
      <c r="B42" s="2" t="s">
        <v>32</v>
      </c>
      <c r="C42" s="1" t="s">
        <v>13</v>
      </c>
      <c r="D42" s="3">
        <v>11</v>
      </c>
      <c r="E42" s="9"/>
      <c r="F42" s="3">
        <f t="shared" si="2"/>
        <v>0</v>
      </c>
    </row>
    <row r="43" spans="1:6" x14ac:dyDescent="0.25">
      <c r="B43" s="2"/>
    </row>
    <row r="44" spans="1:6" x14ac:dyDescent="0.25">
      <c r="B44" s="2" t="s">
        <v>38</v>
      </c>
      <c r="F44" s="3">
        <f>SUM(F36:F42)</f>
        <v>0</v>
      </c>
    </row>
    <row r="46" spans="1:6" ht="18.75" x14ac:dyDescent="0.25">
      <c r="B46" s="6" t="s">
        <v>33</v>
      </c>
    </row>
    <row r="48" spans="1:6" x14ac:dyDescent="0.25">
      <c r="A48" t="s">
        <v>6</v>
      </c>
      <c r="B48" s="4" t="s">
        <v>1</v>
      </c>
      <c r="C48" t="s">
        <v>4</v>
      </c>
      <c r="D48" s="3" t="s">
        <v>2</v>
      </c>
      <c r="E48" t="s">
        <v>3</v>
      </c>
      <c r="F48" s="10" t="s">
        <v>5</v>
      </c>
    </row>
    <row r="49" spans="1:6" s="1" customFormat="1" ht="45" x14ac:dyDescent="0.25">
      <c r="A49" s="1">
        <v>1</v>
      </c>
      <c r="B49" s="2" t="s">
        <v>34</v>
      </c>
      <c r="C49" s="1" t="s">
        <v>13</v>
      </c>
      <c r="D49" s="3">
        <v>3</v>
      </c>
      <c r="E49" s="8"/>
      <c r="F49" s="3">
        <f>D49*E49</f>
        <v>0</v>
      </c>
    </row>
    <row r="50" spans="1:6" s="1" customFormat="1" ht="45" x14ac:dyDescent="0.25">
      <c r="A50" s="1">
        <v>2</v>
      </c>
      <c r="B50" s="2" t="s">
        <v>35</v>
      </c>
      <c r="C50" s="1" t="s">
        <v>14</v>
      </c>
      <c r="D50" s="3">
        <v>1</v>
      </c>
      <c r="E50" s="8"/>
      <c r="F50" s="3">
        <f t="shared" ref="F50:F52" si="3">D50*E50</f>
        <v>0</v>
      </c>
    </row>
    <row r="51" spans="1:6" s="1" customFormat="1" ht="45" x14ac:dyDescent="0.25">
      <c r="A51" s="1">
        <v>3</v>
      </c>
      <c r="B51" s="2" t="s">
        <v>36</v>
      </c>
      <c r="C51" s="1" t="s">
        <v>13</v>
      </c>
      <c r="D51" s="3">
        <v>58</v>
      </c>
      <c r="E51" s="8"/>
      <c r="F51" s="3">
        <f t="shared" si="3"/>
        <v>0</v>
      </c>
    </row>
    <row r="52" spans="1:6" s="1" customFormat="1" ht="45" x14ac:dyDescent="0.25">
      <c r="A52" s="1">
        <v>4</v>
      </c>
      <c r="B52" s="2" t="s">
        <v>37</v>
      </c>
      <c r="C52" s="1" t="s">
        <v>39</v>
      </c>
      <c r="D52" s="3">
        <v>50</v>
      </c>
      <c r="E52" s="8"/>
      <c r="F52" s="3">
        <f t="shared" si="3"/>
        <v>0</v>
      </c>
    </row>
    <row r="54" spans="1:6" x14ac:dyDescent="0.25">
      <c r="B54" s="2" t="s">
        <v>40</v>
      </c>
      <c r="F54" s="3">
        <f>SUM(F49:F52)</f>
        <v>0</v>
      </c>
    </row>
    <row r="56" spans="1:6" ht="18.75" x14ac:dyDescent="0.25">
      <c r="B56" s="6" t="s">
        <v>41</v>
      </c>
    </row>
    <row r="58" spans="1:6" x14ac:dyDescent="0.25">
      <c r="A58" t="s">
        <v>6</v>
      </c>
      <c r="B58" s="4" t="s">
        <v>1</v>
      </c>
      <c r="C58" t="s">
        <v>4</v>
      </c>
      <c r="D58" s="3" t="s">
        <v>2</v>
      </c>
      <c r="E58" t="s">
        <v>3</v>
      </c>
      <c r="F58" s="10" t="s">
        <v>5</v>
      </c>
    </row>
    <row r="59" spans="1:6" s="1" customFormat="1" ht="105" x14ac:dyDescent="0.25">
      <c r="A59" s="1">
        <v>1</v>
      </c>
      <c r="B59" s="2" t="s">
        <v>43</v>
      </c>
      <c r="C59" s="1" t="s">
        <v>13</v>
      </c>
      <c r="D59" s="3">
        <v>180</v>
      </c>
      <c r="E59" s="8"/>
      <c r="F59" s="3">
        <f>D59*E59</f>
        <v>0</v>
      </c>
    </row>
    <row r="60" spans="1:6" s="1" customFormat="1" ht="60" x14ac:dyDescent="0.25">
      <c r="A60" s="1">
        <v>2</v>
      </c>
      <c r="B60" s="2" t="s">
        <v>44</v>
      </c>
      <c r="C60" s="1" t="s">
        <v>13</v>
      </c>
      <c r="D60" s="3">
        <v>25</v>
      </c>
      <c r="E60" s="8"/>
      <c r="F60" s="3">
        <f t="shared" ref="F60:F65" si="4">D60*E60</f>
        <v>0</v>
      </c>
    </row>
    <row r="61" spans="1:6" s="1" customFormat="1" ht="45" x14ac:dyDescent="0.25">
      <c r="A61" s="1">
        <v>3</v>
      </c>
      <c r="B61" s="2" t="s">
        <v>45</v>
      </c>
      <c r="C61" s="1" t="s">
        <v>39</v>
      </c>
      <c r="D61" s="3">
        <v>6</v>
      </c>
      <c r="E61" s="8"/>
      <c r="F61" s="3">
        <f t="shared" si="4"/>
        <v>0</v>
      </c>
    </row>
    <row r="62" spans="1:6" s="1" customFormat="1" ht="225" x14ac:dyDescent="0.25">
      <c r="A62" s="1">
        <v>4</v>
      </c>
      <c r="B62" s="2" t="s">
        <v>46</v>
      </c>
      <c r="C62" s="1" t="s">
        <v>13</v>
      </c>
      <c r="D62" s="3">
        <v>50</v>
      </c>
      <c r="E62" s="8"/>
      <c r="F62" s="3">
        <f t="shared" si="4"/>
        <v>0</v>
      </c>
    </row>
    <row r="63" spans="1:6" s="1" customFormat="1" ht="45" x14ac:dyDescent="0.25">
      <c r="A63" s="1">
        <v>5</v>
      </c>
      <c r="B63" s="2" t="s">
        <v>47</v>
      </c>
      <c r="D63" s="3"/>
      <c r="E63" s="8"/>
      <c r="F63" s="3"/>
    </row>
    <row r="64" spans="1:6" s="1" customFormat="1" x14ac:dyDescent="0.25">
      <c r="B64" s="2" t="s">
        <v>48</v>
      </c>
      <c r="C64" s="1" t="s">
        <v>39</v>
      </c>
      <c r="D64" s="3">
        <v>35</v>
      </c>
      <c r="E64" s="8"/>
      <c r="F64" s="3">
        <f t="shared" si="4"/>
        <v>0</v>
      </c>
    </row>
    <row r="65" spans="1:6" s="1" customFormat="1" x14ac:dyDescent="0.25">
      <c r="B65" s="2" t="s">
        <v>49</v>
      </c>
      <c r="C65" s="1" t="s">
        <v>39</v>
      </c>
      <c r="D65" s="3">
        <v>35</v>
      </c>
      <c r="E65" s="8"/>
      <c r="F65" s="3">
        <f t="shared" si="4"/>
        <v>0</v>
      </c>
    </row>
    <row r="66" spans="1:6" x14ac:dyDescent="0.25">
      <c r="B66" s="2"/>
    </row>
    <row r="67" spans="1:6" x14ac:dyDescent="0.25">
      <c r="B67" s="2" t="s">
        <v>42</v>
      </c>
      <c r="F67" s="3">
        <f>SUM(F59:F65)</f>
        <v>0</v>
      </c>
    </row>
    <row r="69" spans="1:6" ht="18.75" x14ac:dyDescent="0.25">
      <c r="B69" s="6" t="s">
        <v>50</v>
      </c>
    </row>
    <row r="71" spans="1:6" x14ac:dyDescent="0.25">
      <c r="A71" t="s">
        <v>6</v>
      </c>
      <c r="B71" s="4" t="s">
        <v>1</v>
      </c>
      <c r="C71" t="s">
        <v>4</v>
      </c>
      <c r="D71" s="3" t="s">
        <v>2</v>
      </c>
      <c r="E71" t="s">
        <v>3</v>
      </c>
      <c r="F71" s="10" t="s">
        <v>5</v>
      </c>
    </row>
    <row r="72" spans="1:6" s="1" customFormat="1" ht="60" x14ac:dyDescent="0.25">
      <c r="A72" s="1">
        <v>1</v>
      </c>
      <c r="B72" s="2" t="s">
        <v>51</v>
      </c>
      <c r="C72" s="1" t="s">
        <v>12</v>
      </c>
      <c r="D72" s="3">
        <v>3</v>
      </c>
      <c r="E72" s="8"/>
      <c r="F72" s="3">
        <f>D72*E72</f>
        <v>0</v>
      </c>
    </row>
    <row r="73" spans="1:6" s="1" customFormat="1" ht="30" x14ac:dyDescent="0.25">
      <c r="A73" s="1">
        <v>2</v>
      </c>
      <c r="B73" s="2" t="s">
        <v>52</v>
      </c>
      <c r="C73" s="1" t="s">
        <v>12</v>
      </c>
      <c r="D73" s="3">
        <v>1</v>
      </c>
      <c r="E73" s="8"/>
      <c r="F73" s="3">
        <f t="shared" ref="F73:F85" si="5">D73*E73</f>
        <v>0</v>
      </c>
    </row>
    <row r="74" spans="1:6" s="1" customFormat="1" ht="120" x14ac:dyDescent="0.25">
      <c r="A74" s="1">
        <v>3</v>
      </c>
      <c r="B74" s="2" t="s">
        <v>53</v>
      </c>
      <c r="C74" s="1" t="s">
        <v>14</v>
      </c>
      <c r="D74" s="3">
        <v>1</v>
      </c>
      <c r="E74" s="8"/>
      <c r="F74" s="3">
        <f t="shared" si="5"/>
        <v>0</v>
      </c>
    </row>
    <row r="75" spans="1:6" s="1" customFormat="1" ht="60" x14ac:dyDescent="0.25">
      <c r="A75" s="1">
        <v>4</v>
      </c>
      <c r="B75" s="2" t="s">
        <v>54</v>
      </c>
      <c r="C75" s="1" t="s">
        <v>12</v>
      </c>
      <c r="D75" s="3">
        <v>1</v>
      </c>
      <c r="E75" s="8"/>
      <c r="F75" s="3">
        <f t="shared" si="5"/>
        <v>0</v>
      </c>
    </row>
    <row r="76" spans="1:6" s="1" customFormat="1" ht="45" x14ac:dyDescent="0.25">
      <c r="A76" s="1">
        <v>5</v>
      </c>
      <c r="B76" s="2" t="s">
        <v>55</v>
      </c>
      <c r="C76" s="1" t="s">
        <v>12</v>
      </c>
      <c r="D76" s="3">
        <v>1</v>
      </c>
      <c r="E76" s="8"/>
      <c r="F76" s="3">
        <f t="shared" si="5"/>
        <v>0</v>
      </c>
    </row>
    <row r="77" spans="1:6" ht="60" x14ac:dyDescent="0.25">
      <c r="A77" s="1">
        <v>6</v>
      </c>
      <c r="B77" s="2" t="s">
        <v>56</v>
      </c>
      <c r="C77" s="1" t="s">
        <v>12</v>
      </c>
      <c r="D77" s="3">
        <v>1</v>
      </c>
      <c r="E77" s="9"/>
      <c r="F77" s="3">
        <f t="shared" si="5"/>
        <v>0</v>
      </c>
    </row>
    <row r="78" spans="1:6" ht="60" x14ac:dyDescent="0.25">
      <c r="A78" s="1">
        <v>7</v>
      </c>
      <c r="B78" s="2" t="s">
        <v>57</v>
      </c>
      <c r="C78" s="1" t="s">
        <v>12</v>
      </c>
      <c r="D78" s="3">
        <v>1</v>
      </c>
      <c r="E78" s="9"/>
      <c r="F78" s="3">
        <f t="shared" si="5"/>
        <v>0</v>
      </c>
    </row>
    <row r="79" spans="1:6" ht="30" x14ac:dyDescent="0.25">
      <c r="A79" s="1">
        <v>8</v>
      </c>
      <c r="B79" s="2" t="s">
        <v>58</v>
      </c>
      <c r="C79" s="1" t="s">
        <v>12</v>
      </c>
      <c r="D79" s="3">
        <v>2</v>
      </c>
      <c r="E79" s="9"/>
      <c r="F79" s="3">
        <f t="shared" si="5"/>
        <v>0</v>
      </c>
    </row>
    <row r="80" spans="1:6" ht="30" x14ac:dyDescent="0.25">
      <c r="A80" s="1">
        <v>9</v>
      </c>
      <c r="B80" s="2" t="s">
        <v>59</v>
      </c>
      <c r="C80" s="1" t="s">
        <v>12</v>
      </c>
      <c r="D80" s="3">
        <v>1</v>
      </c>
      <c r="E80" s="9"/>
      <c r="F80" s="3">
        <f t="shared" si="5"/>
        <v>0</v>
      </c>
    </row>
    <row r="81" spans="1:6" ht="90" x14ac:dyDescent="0.25">
      <c r="A81" s="1">
        <v>10</v>
      </c>
      <c r="B81" s="2" t="s">
        <v>60</v>
      </c>
      <c r="C81" s="1" t="s">
        <v>12</v>
      </c>
      <c r="D81" s="3">
        <v>1</v>
      </c>
      <c r="E81" s="9"/>
      <c r="F81" s="3">
        <f t="shared" si="5"/>
        <v>0</v>
      </c>
    </row>
    <row r="82" spans="1:6" ht="90" x14ac:dyDescent="0.25">
      <c r="A82" s="1">
        <v>11</v>
      </c>
      <c r="B82" s="2" t="s">
        <v>61</v>
      </c>
      <c r="C82" s="1" t="s">
        <v>12</v>
      </c>
      <c r="D82" s="3">
        <v>1</v>
      </c>
      <c r="E82" s="9"/>
      <c r="F82" s="3">
        <f t="shared" si="5"/>
        <v>0</v>
      </c>
    </row>
    <row r="83" spans="1:6" ht="45" x14ac:dyDescent="0.25">
      <c r="A83" s="1">
        <v>12</v>
      </c>
      <c r="B83" s="2" t="s">
        <v>62</v>
      </c>
      <c r="C83" s="1" t="s">
        <v>12</v>
      </c>
      <c r="D83" s="3">
        <v>2</v>
      </c>
      <c r="E83" s="9"/>
      <c r="F83" s="3">
        <f t="shared" si="5"/>
        <v>0</v>
      </c>
    </row>
    <row r="84" spans="1:6" ht="30" x14ac:dyDescent="0.25">
      <c r="A84" s="1">
        <v>13</v>
      </c>
      <c r="B84" s="2" t="s">
        <v>63</v>
      </c>
      <c r="C84" s="1" t="s">
        <v>12</v>
      </c>
      <c r="D84" s="3">
        <v>1</v>
      </c>
      <c r="E84" s="9"/>
      <c r="F84" s="3">
        <f t="shared" si="5"/>
        <v>0</v>
      </c>
    </row>
    <row r="85" spans="1:6" ht="30" x14ac:dyDescent="0.25">
      <c r="A85" s="1">
        <v>14</v>
      </c>
      <c r="B85" s="2" t="s">
        <v>64</v>
      </c>
      <c r="C85" s="1" t="s">
        <v>12</v>
      </c>
      <c r="D85" s="3">
        <v>1</v>
      </c>
      <c r="E85" s="9"/>
      <c r="F85" s="3">
        <f t="shared" si="5"/>
        <v>0</v>
      </c>
    </row>
    <row r="87" spans="1:6" x14ac:dyDescent="0.25">
      <c r="B87" s="2" t="s">
        <v>65</v>
      </c>
      <c r="F87" s="3">
        <f>SUM(F72:F85)</f>
        <v>0</v>
      </c>
    </row>
    <row r="89" spans="1:6" ht="18.75" x14ac:dyDescent="0.25">
      <c r="B89" s="6" t="s">
        <v>66</v>
      </c>
    </row>
    <row r="91" spans="1:6" x14ac:dyDescent="0.25">
      <c r="A91" t="s">
        <v>6</v>
      </c>
      <c r="B91" s="4" t="s">
        <v>1</v>
      </c>
      <c r="C91" t="s">
        <v>4</v>
      </c>
      <c r="D91" s="3" t="s">
        <v>2</v>
      </c>
      <c r="E91" t="s">
        <v>3</v>
      </c>
      <c r="F91" s="10" t="s">
        <v>5</v>
      </c>
    </row>
    <row r="92" spans="1:6" s="1" customFormat="1" ht="135" x14ac:dyDescent="0.25">
      <c r="A92" s="1">
        <v>1</v>
      </c>
      <c r="B92" s="2" t="s">
        <v>67</v>
      </c>
      <c r="C92" s="1" t="s">
        <v>12</v>
      </c>
      <c r="D92" s="3">
        <v>5</v>
      </c>
      <c r="E92" s="8"/>
      <c r="F92" s="3">
        <f>D92*E92</f>
        <v>0</v>
      </c>
    </row>
    <row r="94" spans="1:6" x14ac:dyDescent="0.25">
      <c r="B94" s="2" t="s">
        <v>68</v>
      </c>
      <c r="F94" s="3">
        <f>F92</f>
        <v>0</v>
      </c>
    </row>
    <row r="96" spans="1:6" ht="18.75" x14ac:dyDescent="0.25">
      <c r="B96" s="6" t="s">
        <v>69</v>
      </c>
    </row>
    <row r="98" spans="1:6" x14ac:dyDescent="0.25">
      <c r="A98" t="s">
        <v>6</v>
      </c>
      <c r="B98" s="4" t="s">
        <v>1</v>
      </c>
      <c r="C98" t="s">
        <v>4</v>
      </c>
      <c r="D98" s="3" t="s">
        <v>2</v>
      </c>
      <c r="E98" t="s">
        <v>3</v>
      </c>
      <c r="F98" s="10" t="s">
        <v>5</v>
      </c>
    </row>
    <row r="99" spans="1:6" s="1" customFormat="1" ht="45" x14ac:dyDescent="0.25">
      <c r="A99" s="1">
        <v>1</v>
      </c>
      <c r="B99" s="2" t="s">
        <v>70</v>
      </c>
      <c r="C99" s="1" t="s">
        <v>12</v>
      </c>
      <c r="D99" s="3">
        <v>2</v>
      </c>
      <c r="E99" s="8"/>
      <c r="F99" s="3">
        <f>D99*E99</f>
        <v>0</v>
      </c>
    </row>
    <row r="100" spans="1:6" s="1" customFormat="1" ht="45" x14ac:dyDescent="0.25">
      <c r="A100" s="1">
        <v>2</v>
      </c>
      <c r="B100" s="2" t="s">
        <v>71</v>
      </c>
      <c r="C100" s="1" t="s">
        <v>12</v>
      </c>
      <c r="D100" s="3">
        <v>15</v>
      </c>
      <c r="E100" s="8"/>
      <c r="F100" s="3">
        <f>D100*E100</f>
        <v>0</v>
      </c>
    </row>
    <row r="101" spans="1:6" s="1" customFormat="1" ht="45" x14ac:dyDescent="0.25">
      <c r="A101" s="1">
        <v>3</v>
      </c>
      <c r="B101" s="2" t="s">
        <v>72</v>
      </c>
      <c r="C101" s="1" t="s">
        <v>12</v>
      </c>
      <c r="D101" s="3">
        <v>2</v>
      </c>
      <c r="E101" s="8"/>
      <c r="F101" s="3">
        <f>D101*E101</f>
        <v>0</v>
      </c>
    </row>
    <row r="102" spans="1:6" s="1" customFormat="1" ht="45" x14ac:dyDescent="0.25">
      <c r="A102" s="1">
        <v>4</v>
      </c>
      <c r="B102" s="2" t="s">
        <v>73</v>
      </c>
      <c r="C102" s="1" t="s">
        <v>12</v>
      </c>
      <c r="D102" s="3">
        <v>1</v>
      </c>
      <c r="E102" s="8"/>
      <c r="F102" s="3">
        <f t="shared" ref="F102:F106" si="6">D102*E102</f>
        <v>0</v>
      </c>
    </row>
    <row r="103" spans="1:6" s="1" customFormat="1" ht="60" x14ac:dyDescent="0.25">
      <c r="A103" s="1">
        <v>5</v>
      </c>
      <c r="B103" s="2" t="s">
        <v>74</v>
      </c>
      <c r="C103" s="1" t="s">
        <v>12</v>
      </c>
      <c r="D103" s="3">
        <v>4</v>
      </c>
      <c r="E103" s="8"/>
      <c r="F103" s="3">
        <f t="shared" si="6"/>
        <v>0</v>
      </c>
    </row>
    <row r="104" spans="1:6" ht="60" x14ac:dyDescent="0.25">
      <c r="A104" s="1">
        <v>6</v>
      </c>
      <c r="B104" s="2" t="s">
        <v>75</v>
      </c>
      <c r="C104" s="1" t="s">
        <v>12</v>
      </c>
      <c r="D104" s="3">
        <v>1</v>
      </c>
      <c r="E104" s="9"/>
      <c r="F104" s="3">
        <f t="shared" si="6"/>
        <v>0</v>
      </c>
    </row>
    <row r="105" spans="1:6" ht="30" x14ac:dyDescent="0.25">
      <c r="A105" s="1">
        <v>7</v>
      </c>
      <c r="B105" s="2" t="s">
        <v>76</v>
      </c>
      <c r="C105" s="1" t="s">
        <v>12</v>
      </c>
      <c r="D105" s="3">
        <v>9</v>
      </c>
      <c r="E105" s="9"/>
      <c r="F105" s="3">
        <f t="shared" si="6"/>
        <v>0</v>
      </c>
    </row>
    <row r="106" spans="1:6" ht="30" x14ac:dyDescent="0.25">
      <c r="A106" s="1">
        <v>8</v>
      </c>
      <c r="B106" s="2" t="s">
        <v>77</v>
      </c>
      <c r="C106" s="1" t="s">
        <v>14</v>
      </c>
      <c r="D106" s="3">
        <v>1</v>
      </c>
      <c r="E106" s="9"/>
      <c r="F106" s="3">
        <f t="shared" si="6"/>
        <v>0</v>
      </c>
    </row>
    <row r="108" spans="1:6" x14ac:dyDescent="0.25">
      <c r="B108" s="2" t="s">
        <v>78</v>
      </c>
      <c r="F108" s="3">
        <f>SUM(F99:F106)</f>
        <v>0</v>
      </c>
    </row>
    <row r="110" spans="1:6" ht="18.75" x14ac:dyDescent="0.25">
      <c r="B110" s="6" t="s">
        <v>79</v>
      </c>
    </row>
    <row r="112" spans="1:6" x14ac:dyDescent="0.25">
      <c r="A112" t="s">
        <v>6</v>
      </c>
      <c r="B112" s="4" t="s">
        <v>1</v>
      </c>
      <c r="C112" t="s">
        <v>4</v>
      </c>
      <c r="D112" s="3" t="s">
        <v>2</v>
      </c>
      <c r="E112" t="s">
        <v>3</v>
      </c>
      <c r="F112" s="10" t="s">
        <v>5</v>
      </c>
    </row>
    <row r="113" spans="1:6" s="1" customFormat="1" ht="135" x14ac:dyDescent="0.25">
      <c r="A113" s="1">
        <v>1</v>
      </c>
      <c r="B113" s="2" t="s">
        <v>80</v>
      </c>
      <c r="C113" s="1" t="s">
        <v>14</v>
      </c>
      <c r="D113" s="3">
        <v>1</v>
      </c>
      <c r="E113" s="8"/>
      <c r="F113" s="3">
        <f>D113*E113</f>
        <v>0</v>
      </c>
    </row>
    <row r="114" spans="1:6" s="1" customFormat="1" ht="60" x14ac:dyDescent="0.25">
      <c r="A114" s="1">
        <v>2</v>
      </c>
      <c r="B114" s="2" t="s">
        <v>81</v>
      </c>
      <c r="C114" s="1" t="s">
        <v>12</v>
      </c>
      <c r="D114" s="3">
        <v>7</v>
      </c>
      <c r="E114" s="8"/>
      <c r="F114" s="3">
        <f t="shared" ref="F114:F118" si="7">D114*E114</f>
        <v>0</v>
      </c>
    </row>
    <row r="115" spans="1:6" s="1" customFormat="1" ht="60" x14ac:dyDescent="0.25">
      <c r="A115" s="1">
        <v>3</v>
      </c>
      <c r="B115" s="2" t="s">
        <v>82</v>
      </c>
      <c r="C115" s="1" t="s">
        <v>13</v>
      </c>
      <c r="D115" s="3">
        <v>1.5</v>
      </c>
      <c r="E115" s="8"/>
      <c r="F115" s="3">
        <f t="shared" si="7"/>
        <v>0</v>
      </c>
    </row>
    <row r="116" spans="1:6" s="1" customFormat="1" ht="90" x14ac:dyDescent="0.25">
      <c r="A116" s="1">
        <v>4</v>
      </c>
      <c r="B116" s="2" t="s">
        <v>83</v>
      </c>
      <c r="C116" s="1" t="s">
        <v>13</v>
      </c>
      <c r="D116" s="3">
        <v>0.5</v>
      </c>
      <c r="E116" s="8"/>
      <c r="F116" s="3">
        <f t="shared" si="7"/>
        <v>0</v>
      </c>
    </row>
    <row r="117" spans="1:6" s="1" customFormat="1" ht="120" x14ac:dyDescent="0.25">
      <c r="A117" s="1">
        <v>5</v>
      </c>
      <c r="B117" s="2" t="s">
        <v>84</v>
      </c>
      <c r="C117" s="1" t="s">
        <v>12</v>
      </c>
      <c r="D117" s="3">
        <v>1</v>
      </c>
      <c r="E117" s="8"/>
      <c r="F117" s="3">
        <f t="shared" si="7"/>
        <v>0</v>
      </c>
    </row>
    <row r="118" spans="1:6" ht="45" x14ac:dyDescent="0.25">
      <c r="A118" s="1">
        <v>6</v>
      </c>
      <c r="B118" s="2" t="s">
        <v>85</v>
      </c>
      <c r="C118" s="1" t="s">
        <v>13</v>
      </c>
      <c r="D118" s="3">
        <v>71.75</v>
      </c>
      <c r="E118" s="9"/>
      <c r="F118" s="3">
        <f t="shared" si="7"/>
        <v>0</v>
      </c>
    </row>
    <row r="120" spans="1:6" x14ac:dyDescent="0.25">
      <c r="B120" s="2" t="s">
        <v>86</v>
      </c>
      <c r="F120" s="3">
        <f>SUM(F113:F118)</f>
        <v>0</v>
      </c>
    </row>
    <row r="123" spans="1:6" ht="18.75" x14ac:dyDescent="0.25">
      <c r="B123" s="6" t="s">
        <v>87</v>
      </c>
    </row>
    <row r="125" spans="1:6" s="5" customFormat="1" ht="18.75" x14ac:dyDescent="0.3">
      <c r="A125" s="5" t="s">
        <v>88</v>
      </c>
      <c r="B125" s="6" t="s">
        <v>98</v>
      </c>
      <c r="D125" s="7"/>
      <c r="F125" s="11">
        <f>F14</f>
        <v>0</v>
      </c>
    </row>
    <row r="126" spans="1:6" s="5" customFormat="1" ht="18.75" x14ac:dyDescent="0.3">
      <c r="A126" s="5" t="s">
        <v>89</v>
      </c>
      <c r="B126" s="6" t="s">
        <v>99</v>
      </c>
      <c r="D126" s="7"/>
      <c r="F126" s="11">
        <f>F23</f>
        <v>0</v>
      </c>
    </row>
    <row r="127" spans="1:6" s="5" customFormat="1" ht="18.75" x14ac:dyDescent="0.3">
      <c r="A127" s="5" t="s">
        <v>90</v>
      </c>
      <c r="B127" s="6" t="s">
        <v>100</v>
      </c>
      <c r="D127" s="7"/>
      <c r="F127" s="11">
        <f>F31</f>
        <v>0</v>
      </c>
    </row>
    <row r="128" spans="1:6" s="5" customFormat="1" ht="18.75" x14ac:dyDescent="0.3">
      <c r="A128" s="5" t="s">
        <v>91</v>
      </c>
      <c r="B128" s="6" t="s">
        <v>101</v>
      </c>
      <c r="D128" s="7"/>
      <c r="F128" s="11">
        <f>F44</f>
        <v>0</v>
      </c>
    </row>
    <row r="129" spans="1:6" s="5" customFormat="1" ht="18.75" x14ac:dyDescent="0.3">
      <c r="A129" s="5" t="s">
        <v>92</v>
      </c>
      <c r="B129" s="6" t="s">
        <v>102</v>
      </c>
      <c r="D129" s="7"/>
      <c r="F129" s="11">
        <f>F54</f>
        <v>0</v>
      </c>
    </row>
    <row r="130" spans="1:6" s="5" customFormat="1" ht="18.75" x14ac:dyDescent="0.3">
      <c r="A130" s="5" t="s">
        <v>93</v>
      </c>
      <c r="B130" s="6" t="s">
        <v>103</v>
      </c>
      <c r="D130" s="7"/>
      <c r="F130" s="11">
        <f>F67</f>
        <v>0</v>
      </c>
    </row>
    <row r="131" spans="1:6" s="5" customFormat="1" ht="18.75" x14ac:dyDescent="0.3">
      <c r="A131" s="5" t="s">
        <v>94</v>
      </c>
      <c r="B131" s="6" t="s">
        <v>104</v>
      </c>
      <c r="D131" s="7"/>
      <c r="F131" s="11">
        <f>F87</f>
        <v>0</v>
      </c>
    </row>
    <row r="132" spans="1:6" s="5" customFormat="1" ht="18.75" x14ac:dyDescent="0.3">
      <c r="A132" s="5" t="s">
        <v>95</v>
      </c>
      <c r="B132" s="6" t="s">
        <v>105</v>
      </c>
      <c r="D132" s="7"/>
      <c r="F132" s="11">
        <f>F94</f>
        <v>0</v>
      </c>
    </row>
    <row r="133" spans="1:6" s="5" customFormat="1" ht="18.75" x14ac:dyDescent="0.3">
      <c r="A133" s="5" t="s">
        <v>96</v>
      </c>
      <c r="B133" s="6" t="s">
        <v>106</v>
      </c>
      <c r="D133" s="7"/>
      <c r="F133" s="11">
        <f>F108</f>
        <v>0</v>
      </c>
    </row>
    <row r="134" spans="1:6" s="5" customFormat="1" ht="18.75" x14ac:dyDescent="0.3">
      <c r="A134" s="5" t="s">
        <v>97</v>
      </c>
      <c r="B134" s="6" t="s">
        <v>107</v>
      </c>
      <c r="D134" s="7"/>
      <c r="F134" s="11">
        <f>F120</f>
        <v>0</v>
      </c>
    </row>
    <row r="135" spans="1:6" s="5" customFormat="1" ht="18.75" x14ac:dyDescent="0.3">
      <c r="B135" s="6"/>
      <c r="D135" s="7"/>
      <c r="F135" s="11"/>
    </row>
    <row r="136" spans="1:6" s="5" customFormat="1" ht="18.75" x14ac:dyDescent="0.3">
      <c r="B136" s="6" t="s">
        <v>5</v>
      </c>
      <c r="D136" s="7"/>
      <c r="F136" s="11">
        <f>SUM(F125:F134)</f>
        <v>0</v>
      </c>
    </row>
    <row r="138" spans="1:6" ht="18.75" x14ac:dyDescent="0.3">
      <c r="E138" s="5" t="s">
        <v>108</v>
      </c>
      <c r="F138" s="11">
        <f>F136*0.25</f>
        <v>0</v>
      </c>
    </row>
    <row r="140" spans="1:6" ht="18.75" x14ac:dyDescent="0.3">
      <c r="B140" s="6" t="s">
        <v>109</v>
      </c>
      <c r="C140" s="5"/>
      <c r="D140" s="7"/>
      <c r="E140" s="5"/>
      <c r="F140" s="11">
        <f>F136+F138</f>
        <v>0</v>
      </c>
    </row>
  </sheetData>
  <sheetProtection password="CEEB" sheet="1" objects="1" scenarios="1" selectLockedCells="1"/>
  <mergeCells count="1">
    <mergeCell ref="B1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BORNAV</dc:creator>
  <cp:lastModifiedBy>Saša Dolenac</cp:lastModifiedBy>
  <cp:lastPrinted>2018-11-13T09:05:44Z</cp:lastPrinted>
  <dcterms:created xsi:type="dcterms:W3CDTF">2018-10-30T08:59:25Z</dcterms:created>
  <dcterms:modified xsi:type="dcterms:W3CDTF">2018-11-14T08:07:35Z</dcterms:modified>
</cp:coreProperties>
</file>